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oemig\Documents\"/>
    </mc:Choice>
  </mc:AlternateContent>
  <xr:revisionPtr revIDLastSave="0" documentId="8_{B9E5004A-9543-427C-B9E4-5C51B795186A}" xr6:coauthVersionLast="36" xr6:coauthVersionMax="36" xr10:uidLastSave="{00000000-0000-0000-0000-000000000000}"/>
  <bookViews>
    <workbookView xWindow="0" yWindow="0" windowWidth="7470" windowHeight="1170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9" i="1"/>
  <c r="C19" i="1"/>
  <c r="D20" i="1"/>
  <c r="B19" i="1"/>
  <c r="B20" i="1" s="1"/>
  <c r="C20" i="1"/>
  <c r="D7" i="1" l="1"/>
  <c r="C7" i="1"/>
  <c r="B7" i="1"/>
  <c r="B8" i="1" l="1"/>
  <c r="B23" i="1" l="1"/>
  <c r="C8" i="1" l="1"/>
  <c r="D8" i="1"/>
  <c r="D9" i="1" s="1"/>
  <c r="E6" i="1"/>
  <c r="E7" i="1"/>
  <c r="E13" i="1"/>
  <c r="E14" i="1"/>
  <c r="E15" i="1"/>
  <c r="E16" i="1"/>
  <c r="E17" i="1"/>
  <c r="E19" i="1" l="1"/>
  <c r="C21" i="1"/>
  <c r="D10" i="1"/>
  <c r="D21" i="1"/>
  <c r="C9" i="1"/>
  <c r="C10" i="1" s="1"/>
  <c r="C25" i="1" l="1"/>
  <c r="D25" i="1"/>
  <c r="B9" i="1" l="1"/>
  <c r="E9" i="1" s="1"/>
  <c r="E8" i="1"/>
  <c r="B21" i="1" l="1"/>
  <c r="E20" i="1"/>
  <c r="B10" i="1"/>
  <c r="E10" i="1" s="1"/>
  <c r="F10" i="1" l="1"/>
  <c r="E21" i="1"/>
  <c r="F21" i="1"/>
  <c r="B25" i="1"/>
  <c r="E25" i="1" l="1"/>
  <c r="F25" i="1"/>
  <c r="H25" i="1" s="1"/>
</calcChain>
</file>

<file path=xl/sharedStrings.xml><?xml version="1.0" encoding="utf-8"?>
<sst xmlns="http://schemas.openxmlformats.org/spreadsheetml/2006/main" count="23" uniqueCount="23">
  <si>
    <t>NMSGC</t>
  </si>
  <si>
    <t>Salary 1%</t>
  </si>
  <si>
    <t>Total Salary and Fringe</t>
  </si>
  <si>
    <t>Total NMSGC</t>
  </si>
  <si>
    <t>Students</t>
  </si>
  <si>
    <t>Travel</t>
  </si>
  <si>
    <t>Supplies and Materials</t>
  </si>
  <si>
    <t>Project Total</t>
  </si>
  <si>
    <t>Year 1</t>
  </si>
  <si>
    <t>Year 2</t>
  </si>
  <si>
    <t>Year 3</t>
  </si>
  <si>
    <t>Total for 3 Years</t>
  </si>
  <si>
    <t>F&amp;A 48%</t>
  </si>
  <si>
    <t>Other Institution</t>
  </si>
  <si>
    <t>Faculty Salary</t>
  </si>
  <si>
    <t>F&amp;A   _____%</t>
  </si>
  <si>
    <t>Fringe _____%</t>
  </si>
  <si>
    <t>Total Other Institution</t>
  </si>
  <si>
    <t>Total Cost</t>
  </si>
  <si>
    <t>Fringe 36.5%</t>
  </si>
  <si>
    <t>Launch Provider Cost</t>
  </si>
  <si>
    <t>F&amp;A on Sub</t>
  </si>
  <si>
    <t>Adminstration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</si>
</sst>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5"/>
  <sheetViews>
    <sheetView tabSelected="1" workbookViewId="0">
      <selection activeCell="A4" sqref="A4"/>
    </sheetView>
  </sheetViews>
  <sheetFormatPr defaultRowHeight="14.5" x14ac:dyDescent="0.35"/>
  <cols>
    <col min="1" max="1" width="22.1796875" customWidth="1"/>
    <col min="2" max="4" width="10.1796875" bestFit="1" customWidth="1"/>
    <col min="5" max="5" width="16.81640625" style="3" customWidth="1"/>
    <col min="6" max="6" width="12.54296875" customWidth="1"/>
    <col min="8" max="8" width="11.1796875" bestFit="1" customWidth="1"/>
  </cols>
  <sheetData>
    <row r="4" spans="1:6" x14ac:dyDescent="0.35">
      <c r="A4" t="s">
        <v>0</v>
      </c>
      <c r="B4" s="1"/>
      <c r="C4" s="1"/>
      <c r="D4" s="1"/>
      <c r="E4" s="2"/>
    </row>
    <row r="5" spans="1:6" x14ac:dyDescent="0.35">
      <c r="A5" t="s">
        <v>22</v>
      </c>
      <c r="B5" t="s">
        <v>8</v>
      </c>
      <c r="C5" t="s">
        <v>9</v>
      </c>
      <c r="D5" t="s">
        <v>10</v>
      </c>
      <c r="E5" s="3" t="s">
        <v>11</v>
      </c>
    </row>
    <row r="6" spans="1:6" x14ac:dyDescent="0.35">
      <c r="A6" t="s">
        <v>1</v>
      </c>
      <c r="B6" s="1">
        <v>1021.82</v>
      </c>
      <c r="C6" s="1">
        <v>1021.82</v>
      </c>
      <c r="D6" s="1">
        <v>1021.82</v>
      </c>
      <c r="E6" s="2">
        <f>B6+C6+D6</f>
        <v>3065.46</v>
      </c>
    </row>
    <row r="7" spans="1:6" x14ac:dyDescent="0.35">
      <c r="A7" t="s">
        <v>19</v>
      </c>
      <c r="B7" s="1">
        <f>B6*36.5%</f>
        <v>372.96430000000004</v>
      </c>
      <c r="C7" s="1">
        <f>C6*36.5%</f>
        <v>372.96430000000004</v>
      </c>
      <c r="D7" s="1">
        <f>D6*36.5%</f>
        <v>372.96430000000004</v>
      </c>
      <c r="E7" s="2">
        <f>B7+C7+D7</f>
        <v>1118.8929000000001</v>
      </c>
    </row>
    <row r="8" spans="1:6" x14ac:dyDescent="0.35">
      <c r="A8" t="s">
        <v>2</v>
      </c>
      <c r="B8" s="1">
        <f>B6+B7</f>
        <v>1394.7843</v>
      </c>
      <c r="C8" s="1">
        <f>C6+C7</f>
        <v>1394.7843</v>
      </c>
      <c r="D8" s="1">
        <f>D6+D7</f>
        <v>1394.7843</v>
      </c>
      <c r="E8" s="2">
        <f>B8+C8+D8</f>
        <v>4184.3528999999999</v>
      </c>
    </row>
    <row r="9" spans="1:6" x14ac:dyDescent="0.35">
      <c r="A9" t="s">
        <v>12</v>
      </c>
      <c r="B9" s="1">
        <f>B8*48%</f>
        <v>669.49646399999995</v>
      </c>
      <c r="C9" s="1">
        <f>C8*48%</f>
        <v>669.49646399999995</v>
      </c>
      <c r="D9" s="1">
        <f>D8*48%</f>
        <v>669.49646399999995</v>
      </c>
      <c r="E9" s="2">
        <f>B9+C9+D9</f>
        <v>2008.489392</v>
      </c>
    </row>
    <row r="10" spans="1:6" x14ac:dyDescent="0.35">
      <c r="A10" t="s">
        <v>3</v>
      </c>
      <c r="B10" s="1">
        <f>B8+B9</f>
        <v>2064.2807640000001</v>
      </c>
      <c r="C10" s="1">
        <f>C8+C9</f>
        <v>2064.2807640000001</v>
      </c>
      <c r="D10" s="1">
        <f>D8+D9</f>
        <v>2064.2807640000001</v>
      </c>
      <c r="E10" s="2">
        <f>B10+C10+D10</f>
        <v>6192.8422920000003</v>
      </c>
      <c r="F10" s="1">
        <f>B10+C10+D10</f>
        <v>6192.8422920000003</v>
      </c>
    </row>
    <row r="11" spans="1:6" x14ac:dyDescent="0.35">
      <c r="B11" s="1"/>
      <c r="C11" s="1"/>
      <c r="D11" s="1"/>
      <c r="E11" s="2"/>
    </row>
    <row r="12" spans="1:6" x14ac:dyDescent="0.35">
      <c r="A12" t="s">
        <v>13</v>
      </c>
      <c r="B12" s="1"/>
      <c r="C12" s="1"/>
      <c r="D12" s="1"/>
      <c r="E12" s="2"/>
    </row>
    <row r="13" spans="1:6" x14ac:dyDescent="0.35">
      <c r="A13" t="s">
        <v>14</v>
      </c>
      <c r="B13" s="1">
        <v>0</v>
      </c>
      <c r="C13" s="1">
        <v>0</v>
      </c>
      <c r="D13" s="1">
        <v>0</v>
      </c>
      <c r="E13" s="2">
        <f t="shared" ref="E13:E21" si="0">B13+C13+D13</f>
        <v>0</v>
      </c>
    </row>
    <row r="14" spans="1:6" x14ac:dyDescent="0.35">
      <c r="A14" t="s">
        <v>4</v>
      </c>
      <c r="B14" s="1">
        <v>0</v>
      </c>
      <c r="C14" s="1">
        <v>0</v>
      </c>
      <c r="D14" s="1">
        <v>0</v>
      </c>
      <c r="E14" s="2">
        <f t="shared" si="0"/>
        <v>0</v>
      </c>
    </row>
    <row r="15" spans="1:6" x14ac:dyDescent="0.35">
      <c r="A15" t="s">
        <v>16</v>
      </c>
      <c r="B15" s="1">
        <v>0</v>
      </c>
      <c r="C15" s="1">
        <v>0</v>
      </c>
      <c r="D15" s="1">
        <v>0</v>
      </c>
      <c r="E15" s="2">
        <f t="shared" si="0"/>
        <v>0</v>
      </c>
    </row>
    <row r="16" spans="1:6" x14ac:dyDescent="0.35">
      <c r="A16" t="s">
        <v>5</v>
      </c>
      <c r="B16" s="1">
        <v>0</v>
      </c>
      <c r="C16" s="1">
        <v>0</v>
      </c>
      <c r="D16" s="1">
        <v>0</v>
      </c>
      <c r="E16" s="2">
        <f t="shared" si="0"/>
        <v>0</v>
      </c>
    </row>
    <row r="17" spans="1:8" x14ac:dyDescent="0.35">
      <c r="A17" t="s">
        <v>6</v>
      </c>
      <c r="B17" s="1">
        <v>0</v>
      </c>
      <c r="C17" s="1">
        <v>0</v>
      </c>
      <c r="D17" s="1">
        <v>0</v>
      </c>
      <c r="E17" s="2">
        <f t="shared" si="0"/>
        <v>0</v>
      </c>
    </row>
    <row r="18" spans="1:8" x14ac:dyDescent="0.35">
      <c r="A18" t="s">
        <v>20</v>
      </c>
      <c r="B18" s="1">
        <v>0</v>
      </c>
      <c r="C18" s="1">
        <v>0</v>
      </c>
      <c r="D18" s="1">
        <v>0</v>
      </c>
      <c r="E18" s="2">
        <f>B18+C18+D18</f>
        <v>0</v>
      </c>
    </row>
    <row r="19" spans="1:8" x14ac:dyDescent="0.35">
      <c r="A19" t="s">
        <v>18</v>
      </c>
      <c r="B19" s="1">
        <f>B13+B14+B15+B16+B17+B18</f>
        <v>0</v>
      </c>
      <c r="C19" s="1">
        <f>C13+C14+C15+C16+C17+C18</f>
        <v>0</v>
      </c>
      <c r="D19" s="1">
        <f>D13+D14+D15+D16+D17+D18</f>
        <v>0</v>
      </c>
      <c r="E19" s="2">
        <f t="shared" si="0"/>
        <v>0</v>
      </c>
    </row>
    <row r="20" spans="1:8" x14ac:dyDescent="0.35">
      <c r="A20" t="s">
        <v>15</v>
      </c>
      <c r="B20" s="1">
        <f>B19*48%</f>
        <v>0</v>
      </c>
      <c r="C20" s="1">
        <f>C19*48%</f>
        <v>0</v>
      </c>
      <c r="D20" s="1">
        <f>D19*48%</f>
        <v>0</v>
      </c>
      <c r="E20" s="2">
        <f t="shared" si="0"/>
        <v>0</v>
      </c>
    </row>
    <row r="21" spans="1:8" x14ac:dyDescent="0.35">
      <c r="A21" t="s">
        <v>17</v>
      </c>
      <c r="B21" s="1">
        <f>B19+B20</f>
        <v>0</v>
      </c>
      <c r="C21" s="1">
        <f>C19+C20</f>
        <v>0</v>
      </c>
      <c r="D21" s="1">
        <f>D19+D20</f>
        <v>0</v>
      </c>
      <c r="E21" s="2">
        <f t="shared" si="0"/>
        <v>0</v>
      </c>
      <c r="F21" s="1">
        <f>B21+C21+D21</f>
        <v>0</v>
      </c>
    </row>
    <row r="22" spans="1:8" x14ac:dyDescent="0.35">
      <c r="B22" s="1"/>
      <c r="C22" s="1"/>
      <c r="D22" s="1"/>
      <c r="E22" s="2"/>
    </row>
    <row r="23" spans="1:8" x14ac:dyDescent="0.35">
      <c r="A23" t="s">
        <v>21</v>
      </c>
      <c r="B23" s="1">
        <f>25000*48%</f>
        <v>12000</v>
      </c>
      <c r="C23" s="1"/>
      <c r="D23" s="1"/>
      <c r="E23" s="2"/>
    </row>
    <row r="25" spans="1:8" x14ac:dyDescent="0.35">
      <c r="A25" t="s">
        <v>7</v>
      </c>
      <c r="B25" s="1">
        <f>B10+B21+B23</f>
        <v>14064.280763999999</v>
      </c>
      <c r="C25" s="1">
        <f>C10+C21+C23</f>
        <v>2064.2807640000001</v>
      </c>
      <c r="D25" s="1">
        <f>D10+D21+D23</f>
        <v>2064.2807640000001</v>
      </c>
      <c r="E25" s="2">
        <f>B25+C25+D25</f>
        <v>18192.842291999998</v>
      </c>
      <c r="F25" s="1">
        <f>B25+C25+D25</f>
        <v>18192.842291999998</v>
      </c>
      <c r="H25" s="1">
        <f>250000-F25</f>
        <v>231807.15770800001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Joylynn Watkins</dc:creator>
  <cp:lastModifiedBy>Paulo Oemig</cp:lastModifiedBy>
  <cp:lastPrinted>2019-10-22T19:29:18Z</cp:lastPrinted>
  <dcterms:created xsi:type="dcterms:W3CDTF">2017-02-24T14:02:00Z</dcterms:created>
  <dcterms:modified xsi:type="dcterms:W3CDTF">2022-01-18T18:02:09Z</dcterms:modified>
</cp:coreProperties>
</file>